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statoilsrm-my.sharepoint.com/personal/frosa_equinor_com/Documents/Personlig/NJHK/"/>
    </mc:Choice>
  </mc:AlternateContent>
  <xr:revisionPtr revIDLastSave="42" documentId="14_{E11B3087-A46A-4834-AB67-2FA7B50797BD}" xr6:coauthVersionLast="47" xr6:coauthVersionMax="47" xr10:uidLastSave="{350B3D49-5841-4A4A-8404-43C87DCAF36E}"/>
  <bookViews>
    <workbookView xWindow="-120" yWindow="-120" windowWidth="38640" windowHeight="21120" xr2:uid="{00000000-000D-0000-FFFF-FFFF00000000}"/>
  </bookViews>
  <sheets>
    <sheet name="2025" sheetId="15" r:id="rId1"/>
  </sheets>
  <definedNames>
    <definedName name="_xlnm._FilterDatabase" localSheetId="0" hidden="1">'2025'!$A$7:$P$34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15" l="1"/>
  <c r="J27" i="15"/>
  <c r="J21" i="15"/>
  <c r="J24" i="15"/>
  <c r="J11" i="15"/>
  <c r="J7" i="15"/>
  <c r="J17" i="15"/>
  <c r="J16" i="15"/>
  <c r="J8" i="15"/>
  <c r="J18" i="15"/>
  <c r="J28" i="15"/>
  <c r="J25" i="15"/>
  <c r="J30" i="15"/>
  <c r="J19" i="15"/>
  <c r="J14" i="15"/>
  <c r="J13" i="15"/>
  <c r="J29" i="15"/>
  <c r="J10" i="15"/>
  <c r="J9" i="15"/>
  <c r="J26" i="15"/>
  <c r="J15" i="15"/>
  <c r="J23" i="15"/>
  <c r="J12" i="15"/>
  <c r="J22" i="15"/>
  <c r="J20" i="15"/>
</calcChain>
</file>

<file path=xl/sharedStrings.xml><?xml version="1.0" encoding="utf-8"?>
<sst xmlns="http://schemas.openxmlformats.org/spreadsheetml/2006/main" count="63" uniqueCount="56">
  <si>
    <t xml:space="preserve"> </t>
  </si>
  <si>
    <t>Hyse</t>
  </si>
  <si>
    <t>Navn</t>
  </si>
  <si>
    <t>Lyr</t>
  </si>
  <si>
    <t>Torsk</t>
  </si>
  <si>
    <t>Art</t>
  </si>
  <si>
    <t xml:space="preserve">Brosme </t>
  </si>
  <si>
    <t xml:space="preserve">Lange </t>
  </si>
  <si>
    <t xml:space="preserve">Torsk </t>
  </si>
  <si>
    <t>Sei</t>
  </si>
  <si>
    <t>Lange</t>
  </si>
  <si>
    <t>Vekt største fisk uansett</t>
  </si>
  <si>
    <t xml:space="preserve">Innveiing </t>
  </si>
  <si>
    <t>01.02</t>
  </si>
  <si>
    <t>06.04</t>
  </si>
  <si>
    <t>10.05</t>
  </si>
  <si>
    <t>21.06</t>
  </si>
  <si>
    <t>Frode Salte (H)</t>
  </si>
  <si>
    <t>Jerry Sandvik (S)</t>
  </si>
  <si>
    <t>Rino Nilsen (H)</t>
  </si>
  <si>
    <t>Bent Fiane (S)</t>
  </si>
  <si>
    <t>Anne-grethe Sætherø (D)</t>
  </si>
  <si>
    <t>Karl Johan Nilsson (S)</t>
  </si>
  <si>
    <t>Daniel Seldal (H)</t>
  </si>
  <si>
    <t>Øyvind Andersen (S)</t>
  </si>
  <si>
    <t>Håkon Taranger (S)</t>
  </si>
  <si>
    <t>Stig Hetland (H)</t>
  </si>
  <si>
    <t>Karin rosenlund (D)</t>
  </si>
  <si>
    <t>Bjørn Stein (H)</t>
  </si>
  <si>
    <t>Stig Ove Batalden (H)</t>
  </si>
  <si>
    <t>Andreas Von Meer (H)</t>
  </si>
  <si>
    <t>Lise Bornø (D)</t>
  </si>
  <si>
    <t>Milan Johansen (J)</t>
  </si>
  <si>
    <t>Alexander Almedal (J)</t>
  </si>
  <si>
    <t>NJHK cup*</t>
  </si>
  <si>
    <t>Kjell Finnesand (S)</t>
  </si>
  <si>
    <t>Arne Auestad (S)</t>
  </si>
  <si>
    <t>Svein Milverts (S)</t>
  </si>
  <si>
    <t>Kåre Oseassen (S)</t>
  </si>
  <si>
    <t>Camilla Johansen (D)</t>
  </si>
  <si>
    <t>Kjell G. Skjæveland (H)</t>
  </si>
  <si>
    <t>Idar Westergård (H)</t>
  </si>
  <si>
    <t>Ole T. Osmundsen (H)</t>
  </si>
  <si>
    <t>Jakob Bjørnseth (J)</t>
  </si>
  <si>
    <t>06.09</t>
  </si>
  <si>
    <t>07.09</t>
  </si>
  <si>
    <t>.</t>
  </si>
  <si>
    <r>
      <t xml:space="preserve">* NJHK cup er basert på beste 3 innveiinger, markert som </t>
    </r>
    <r>
      <rPr>
        <b/>
        <sz val="10"/>
        <rFont val="Arial"/>
        <family val="2"/>
      </rPr>
      <t>uthevet</t>
    </r>
  </si>
  <si>
    <r>
      <t xml:space="preserve">Gjeldende størst fisk pr. art er markert som </t>
    </r>
    <r>
      <rPr>
        <b/>
        <sz val="10"/>
        <rFont val="Arial"/>
        <family val="2"/>
      </rPr>
      <t>uthevet</t>
    </r>
  </si>
  <si>
    <t xml:space="preserve"> Kveite</t>
  </si>
  <si>
    <t>Thomas Skarstein (H)</t>
  </si>
  <si>
    <t xml:space="preserve"> Vekt største fisk av hver art</t>
  </si>
  <si>
    <t xml:space="preserve"> NJHK CUP </t>
  </si>
  <si>
    <t>Jørgen Bjørnseth (H)</t>
  </si>
  <si>
    <t>18.10</t>
  </si>
  <si>
    <t>Oppdatert 19. oktober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</si>
</sst>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0"/>
      <name val="MS Sans Serif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1" fillId="2" borderId="0" xfId="1" applyFill="1"/>
    <xf numFmtId="0" fontId="1" fillId="0" borderId="0" xfId="1"/>
    <xf numFmtId="0" fontId="2" fillId="3" borderId="5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 wrapText="1"/>
    </xf>
    <xf numFmtId="0" fontId="1" fillId="3" borderId="8" xfId="1" applyFill="1" applyBorder="1"/>
    <xf numFmtId="0" fontId="1" fillId="3" borderId="9" xfId="1" applyFill="1" applyBorder="1"/>
    <xf numFmtId="0" fontId="5" fillId="3" borderId="12" xfId="1" applyFont="1" applyFill="1" applyBorder="1" applyAlignment="1">
      <alignment horizontal="center" vertical="center"/>
    </xf>
    <xf numFmtId="0" fontId="1" fillId="3" borderId="16" xfId="1" applyFill="1" applyBorder="1"/>
    <xf numFmtId="0" fontId="2" fillId="3" borderId="4" xfId="1" applyFont="1" applyFill="1" applyBorder="1" applyAlignment="1">
      <alignment horizontal="center"/>
    </xf>
    <xf numFmtId="49" fontId="2" fillId="3" borderId="4" xfId="1" applyNumberFormat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3" fillId="0" borderId="10" xfId="1" applyFont="1" applyBorder="1" applyAlignment="1">
      <alignment horizontal="left"/>
    </xf>
    <xf numFmtId="0" fontId="3" fillId="0" borderId="10" xfId="1" applyFont="1" applyBorder="1"/>
    <xf numFmtId="164" fontId="1" fillId="2" borderId="0" xfId="1" applyNumberFormat="1" applyFill="1"/>
    <xf numFmtId="164" fontId="1" fillId="0" borderId="0" xfId="1" applyNumberFormat="1"/>
    <xf numFmtId="0" fontId="1" fillId="2" borderId="0" xfId="1" applyFill="1" applyAlignment="1">
      <alignment horizontal="center" vertical="center"/>
    </xf>
    <xf numFmtId="0" fontId="1" fillId="0" borderId="0" xfId="1" applyAlignment="1">
      <alignment horizontal="center"/>
    </xf>
    <xf numFmtId="0" fontId="1" fillId="4" borderId="0" xfId="1" applyFill="1"/>
    <xf numFmtId="0" fontId="7" fillId="4" borderId="17" xfId="1" applyFont="1" applyFill="1" applyBorder="1" applyAlignment="1">
      <alignment horizontal="center" vertical="center" wrapText="1"/>
    </xf>
    <xf numFmtId="49" fontId="2" fillId="4" borderId="4" xfId="1" applyNumberFormat="1" applyFont="1" applyFill="1" applyBorder="1" applyAlignment="1">
      <alignment horizontal="center"/>
    </xf>
    <xf numFmtId="0" fontId="2" fillId="0" borderId="0" xfId="1" applyFont="1"/>
    <xf numFmtId="2" fontId="1" fillId="0" borderId="1" xfId="1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1" fillId="4" borderId="1" xfId="1" applyNumberFormat="1" applyFill="1" applyBorder="1" applyAlignment="1">
      <alignment horizontal="center"/>
    </xf>
    <xf numFmtId="2" fontId="1" fillId="0" borderId="4" xfId="1" applyNumberFormat="1" applyBorder="1" applyAlignment="1">
      <alignment horizontal="center"/>
    </xf>
    <xf numFmtId="2" fontId="2" fillId="0" borderId="8" xfId="1" applyNumberFormat="1" applyFont="1" applyBorder="1"/>
    <xf numFmtId="2" fontId="1" fillId="0" borderId="9" xfId="1" applyNumberFormat="1" applyBorder="1" applyAlignment="1">
      <alignment horizontal="center"/>
    </xf>
    <xf numFmtId="2" fontId="1" fillId="0" borderId="3" xfId="1" applyNumberFormat="1" applyBorder="1" applyAlignment="1">
      <alignment horizontal="center"/>
    </xf>
    <xf numFmtId="2" fontId="2" fillId="0" borderId="3" xfId="1" applyNumberFormat="1" applyFont="1" applyBorder="1" applyAlignment="1">
      <alignment horizontal="center"/>
    </xf>
    <xf numFmtId="2" fontId="1" fillId="4" borderId="3" xfId="1" applyNumberFormat="1" applyFill="1" applyBorder="1" applyAlignment="1">
      <alignment horizontal="center"/>
    </xf>
    <xf numFmtId="2" fontId="2" fillId="0" borderId="10" xfId="1" applyNumberFormat="1" applyFont="1" applyBorder="1"/>
    <xf numFmtId="2" fontId="1" fillId="0" borderId="11" xfId="1" applyNumberFormat="1" applyBorder="1" applyAlignment="1">
      <alignment horizontal="center"/>
    </xf>
    <xf numFmtId="2" fontId="3" fillId="0" borderId="3" xfId="1" applyNumberFormat="1" applyFont="1" applyBorder="1" applyAlignment="1">
      <alignment horizontal="center"/>
    </xf>
    <xf numFmtId="2" fontId="2" fillId="0" borderId="4" xfId="1" applyNumberFormat="1" applyFont="1" applyBorder="1" applyAlignment="1">
      <alignment horizontal="center"/>
    </xf>
    <xf numFmtId="0" fontId="1" fillId="0" borderId="8" xfId="1" applyBorder="1"/>
    <xf numFmtId="2" fontId="2" fillId="0" borderId="3" xfId="1" applyNumberFormat="1" applyFont="1" applyBorder="1"/>
    <xf numFmtId="0" fontId="1" fillId="0" borderId="3" xfId="1" applyBorder="1"/>
    <xf numFmtId="0" fontId="7" fillId="3" borderId="13" xfId="1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17" xfId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center" vertical="center"/>
    </xf>
    <xf numFmtId="0" fontId="2" fillId="3" borderId="14" xfId="1" applyFont="1" applyFill="1" applyBorder="1" applyAlignment="1">
      <alignment horizontal="center" vertical="center"/>
    </xf>
    <xf numFmtId="0" fontId="2" fillId="3" borderId="15" xfId="1" applyFont="1" applyFill="1" applyBorder="1" applyAlignment="1">
      <alignment horizontal="center" vertical="center"/>
    </xf>
    <xf numFmtId="0" fontId="2" fillId="3" borderId="18" xfId="1" applyFont="1" applyFill="1" applyBorder="1" applyAlignment="1">
      <alignment horizontal="center" vertical="center"/>
    </xf>
  </cellXfs>
  <cellStyles count="2">
    <cellStyle name="Normal" xfId="0" builtinId="0"/>
    <cellStyle name="Normal_Copy of klubbmesterskap_2009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57150</xdr:rowOff>
    </xdr:from>
    <xdr:to>
      <xdr:col>0</xdr:col>
      <xdr:colOff>1200150</xdr:colOff>
      <xdr:row>1</xdr:row>
      <xdr:rowOff>419100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197AD2CA-4220-49CA-AA95-BA289D597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57150"/>
          <a:ext cx="8572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16</xdr:col>
      <xdr:colOff>66674</xdr:colOff>
      <xdr:row>0</xdr:row>
      <xdr:rowOff>114300</xdr:rowOff>
    </xdr:from>
    <xdr:to>
      <xdr:col>17</xdr:col>
      <xdr:colOff>438149</xdr:colOff>
      <xdr:row>2</xdr:row>
      <xdr:rowOff>47625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6059D6B0-540F-4CA5-A6D1-ED8719AE0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4249" y="114300"/>
          <a:ext cx="8858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X74"/>
  <sheetViews>
    <sheetView tabSelected="1" topLeftCell="A6" workbookViewId="0">
      <selection activeCell="I43" sqref="I43"/>
    </sheetView>
  </sheetViews>
  <sheetFormatPr defaultColWidth="8.85546875" defaultRowHeight="12.75" x14ac:dyDescent="0.2"/>
  <cols>
    <col min="1" max="1" width="21.42578125" style="2" customWidth="1"/>
    <col min="2" max="2" width="6.7109375" style="17" customWidth="1"/>
    <col min="3" max="4" width="6.42578125" style="2" customWidth="1"/>
    <col min="5" max="5" width="5.5703125" style="2" customWidth="1"/>
    <col min="6" max="6" width="6.7109375" style="2" customWidth="1"/>
    <col min="7" max="7" width="6.85546875" style="2" customWidth="1"/>
    <col min="8" max="8" width="6.7109375" style="2" customWidth="1"/>
    <col min="9" max="9" width="7.140625" style="2" customWidth="1"/>
    <col min="10" max="10" width="9.28515625" style="20" customWidth="1"/>
    <col min="11" max="11" width="8" style="2" customWidth="1"/>
    <col min="12" max="12" width="6.42578125" style="2" customWidth="1"/>
    <col min="13" max="13" width="5.42578125" style="2" customWidth="1"/>
    <col min="14" max="14" width="5.85546875" style="2" customWidth="1"/>
    <col min="15" max="16" width="5.42578125" style="2" customWidth="1"/>
    <col min="17" max="17" width="7.7109375" style="2" customWidth="1"/>
    <col min="18" max="18" width="11.28515625" style="2" customWidth="1"/>
    <col min="19" max="16384" width="8.85546875" style="2"/>
  </cols>
  <sheetData>
    <row r="1" spans="1:24" ht="44.25" customHeight="1" x14ac:dyDescent="0.2">
      <c r="A1" s="1"/>
      <c r="B1" s="43" t="s">
        <v>52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18"/>
      <c r="Q1" s="1"/>
      <c r="R1" s="1"/>
    </row>
    <row r="2" spans="1:24" ht="33.75" customHeight="1" x14ac:dyDescent="0.2">
      <c r="A2" s="1"/>
      <c r="B2" s="43">
        <v>2025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"/>
      <c r="Q2" s="1"/>
      <c r="R2" s="1"/>
    </row>
    <row r="3" spans="1:24" x14ac:dyDescent="0.2">
      <c r="A3" s="1"/>
      <c r="B3" s="16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24" ht="13.5" thickBot="1" x14ac:dyDescent="0.25">
      <c r="A4" s="1"/>
      <c r="B4" s="1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24" ht="38.25" x14ac:dyDescent="0.2">
      <c r="A5" s="7" t="s">
        <v>2</v>
      </c>
      <c r="B5" s="40" t="s">
        <v>12</v>
      </c>
      <c r="C5" s="41"/>
      <c r="D5" s="41"/>
      <c r="E5" s="41"/>
      <c r="F5" s="41"/>
      <c r="G5" s="41"/>
      <c r="H5" s="41"/>
      <c r="I5" s="42"/>
      <c r="J5" s="21" t="s">
        <v>34</v>
      </c>
      <c r="K5" s="44" t="s">
        <v>51</v>
      </c>
      <c r="L5" s="45"/>
      <c r="M5" s="45"/>
      <c r="N5" s="45"/>
      <c r="O5" s="45"/>
      <c r="P5" s="46"/>
      <c r="Q5" s="3" t="s">
        <v>5</v>
      </c>
      <c r="R5" s="4" t="s">
        <v>11</v>
      </c>
    </row>
    <row r="6" spans="1:24" ht="21" customHeight="1" x14ac:dyDescent="0.2">
      <c r="A6" s="8"/>
      <c r="B6" s="10" t="s">
        <v>13</v>
      </c>
      <c r="C6" s="9">
        <v>16.02</v>
      </c>
      <c r="D6" s="10" t="s">
        <v>14</v>
      </c>
      <c r="E6" s="10" t="s">
        <v>15</v>
      </c>
      <c r="F6" s="10" t="s">
        <v>16</v>
      </c>
      <c r="G6" s="10" t="s">
        <v>44</v>
      </c>
      <c r="H6" s="10" t="s">
        <v>45</v>
      </c>
      <c r="I6" s="10" t="s">
        <v>54</v>
      </c>
      <c r="J6" s="22"/>
      <c r="K6" s="11" t="s">
        <v>6</v>
      </c>
      <c r="L6" s="12" t="s">
        <v>7</v>
      </c>
      <c r="M6" s="12" t="s">
        <v>3</v>
      </c>
      <c r="N6" s="12" t="s">
        <v>8</v>
      </c>
      <c r="O6" s="12" t="s">
        <v>9</v>
      </c>
      <c r="P6" s="13" t="s">
        <v>1</v>
      </c>
      <c r="Q6" s="5"/>
      <c r="R6" s="6"/>
    </row>
    <row r="7" spans="1:24" x14ac:dyDescent="0.2">
      <c r="A7" s="37" t="s">
        <v>50</v>
      </c>
      <c r="B7" s="24"/>
      <c r="C7" s="24"/>
      <c r="D7" s="24"/>
      <c r="E7" s="24">
        <v>3.78</v>
      </c>
      <c r="F7" s="24"/>
      <c r="G7" s="25">
        <v>71.88</v>
      </c>
      <c r="H7" s="25">
        <v>11.42</v>
      </c>
      <c r="I7" s="25">
        <v>12.95</v>
      </c>
      <c r="J7" s="26">
        <f>SUM(G7,H7,I7)</f>
        <v>96.25</v>
      </c>
      <c r="K7" s="24"/>
      <c r="L7" s="24"/>
      <c r="M7" s="24"/>
      <c r="N7" s="24"/>
      <c r="O7" s="24"/>
      <c r="P7" s="27"/>
      <c r="Q7" s="28"/>
      <c r="R7" s="29"/>
    </row>
    <row r="8" spans="1:24" x14ac:dyDescent="0.2">
      <c r="A8" s="15" t="s">
        <v>42</v>
      </c>
      <c r="B8" s="30"/>
      <c r="C8" s="30"/>
      <c r="D8" s="31"/>
      <c r="E8" s="30"/>
      <c r="F8" s="30"/>
      <c r="G8" s="31">
        <v>59.68</v>
      </c>
      <c r="H8" s="31">
        <v>19.260000000000002</v>
      </c>
      <c r="I8" s="30"/>
      <c r="J8" s="32">
        <f>SUM(H8,G8)</f>
        <v>78.94</v>
      </c>
      <c r="K8" s="30"/>
      <c r="L8" s="30"/>
      <c r="M8" s="30"/>
      <c r="N8" s="30">
        <v>2.74</v>
      </c>
      <c r="O8" s="31">
        <v>2.82</v>
      </c>
      <c r="P8" s="27"/>
      <c r="Q8" s="33"/>
      <c r="R8" s="34"/>
    </row>
    <row r="9" spans="1:24" x14ac:dyDescent="0.2">
      <c r="A9" s="15" t="s">
        <v>24</v>
      </c>
      <c r="B9" s="30"/>
      <c r="C9" s="30"/>
      <c r="D9" s="30"/>
      <c r="E9" s="30">
        <v>9.42</v>
      </c>
      <c r="F9" s="31">
        <v>14.82</v>
      </c>
      <c r="G9" s="31">
        <v>44.1</v>
      </c>
      <c r="H9" s="31">
        <v>18.78</v>
      </c>
      <c r="I9" s="30">
        <v>8.06</v>
      </c>
      <c r="J9" s="32">
        <f>SUM(G9,H9,F9)</f>
        <v>77.7</v>
      </c>
      <c r="K9" s="30"/>
      <c r="L9" s="31">
        <v>5.96</v>
      </c>
      <c r="M9" s="30"/>
      <c r="N9" s="30"/>
      <c r="O9" s="30"/>
      <c r="P9" s="27"/>
      <c r="Q9" s="33" t="s">
        <v>0</v>
      </c>
      <c r="R9" s="34"/>
    </row>
    <row r="10" spans="1:24" x14ac:dyDescent="0.2">
      <c r="A10" s="15" t="s">
        <v>26</v>
      </c>
      <c r="B10" s="30"/>
      <c r="C10" s="30"/>
      <c r="D10" s="30"/>
      <c r="E10" s="31">
        <v>8.9600000000000009</v>
      </c>
      <c r="F10" s="30"/>
      <c r="G10" s="31">
        <v>45.6</v>
      </c>
      <c r="H10" s="31">
        <v>19.98</v>
      </c>
      <c r="I10" s="30"/>
      <c r="J10" s="32">
        <f>SUM(H10,G10,E10)</f>
        <v>74.539999999999992</v>
      </c>
      <c r="K10" s="30"/>
      <c r="L10" s="30"/>
      <c r="M10" s="30"/>
      <c r="N10" s="30"/>
      <c r="O10" s="30"/>
      <c r="P10" s="27"/>
      <c r="Q10" s="33" t="s">
        <v>49</v>
      </c>
      <c r="R10" s="34">
        <v>25.32</v>
      </c>
    </row>
    <row r="11" spans="1:24" x14ac:dyDescent="0.2">
      <c r="A11" s="15" t="s">
        <v>17</v>
      </c>
      <c r="B11" s="31">
        <v>21.5</v>
      </c>
      <c r="C11" s="30"/>
      <c r="D11" s="30">
        <v>9.3249999999999993</v>
      </c>
      <c r="E11" s="30"/>
      <c r="F11" s="30">
        <v>8.6199999999999992</v>
      </c>
      <c r="G11" s="31">
        <v>32.74</v>
      </c>
      <c r="H11" s="30">
        <v>11.04</v>
      </c>
      <c r="I11" s="31">
        <v>18.95</v>
      </c>
      <c r="J11" s="32">
        <f>SUM(B11,G11,I11)</f>
        <v>73.19</v>
      </c>
      <c r="K11" s="30"/>
      <c r="L11" s="30"/>
      <c r="M11" s="30"/>
      <c r="N11" s="30"/>
      <c r="O11" s="30"/>
      <c r="P11" s="27"/>
      <c r="Q11" s="33"/>
      <c r="R11" s="34"/>
    </row>
    <row r="12" spans="1:24" x14ac:dyDescent="0.2">
      <c r="A12" s="15" t="s">
        <v>20</v>
      </c>
      <c r="B12" s="31">
        <v>23.4</v>
      </c>
      <c r="C12" s="30"/>
      <c r="D12" s="30"/>
      <c r="E12" s="30">
        <v>9.7799999999999994</v>
      </c>
      <c r="F12" s="30"/>
      <c r="G12" s="31">
        <v>22.68</v>
      </c>
      <c r="H12" s="31">
        <v>15.34</v>
      </c>
      <c r="I12" s="30"/>
      <c r="J12" s="32">
        <f>SUM(H12,G12,B12)</f>
        <v>61.419999999999995</v>
      </c>
      <c r="K12" s="30"/>
      <c r="L12" s="30"/>
      <c r="M12" s="30"/>
      <c r="N12" s="35" t="s">
        <v>46</v>
      </c>
      <c r="O12" s="30"/>
      <c r="P12" s="36">
        <v>2.38</v>
      </c>
      <c r="Q12" s="33"/>
      <c r="R12" s="34"/>
    </row>
    <row r="13" spans="1:24" x14ac:dyDescent="0.2">
      <c r="A13" s="15" t="s">
        <v>40</v>
      </c>
      <c r="B13" s="30"/>
      <c r="C13" s="30"/>
      <c r="D13" s="30"/>
      <c r="E13" s="31">
        <v>2.68</v>
      </c>
      <c r="F13" s="30"/>
      <c r="G13" s="31">
        <v>45.16</v>
      </c>
      <c r="H13" s="31">
        <v>11.46</v>
      </c>
      <c r="I13" s="30"/>
      <c r="J13" s="32">
        <f>SUM(H13,G13,E13)</f>
        <v>59.3</v>
      </c>
      <c r="K13" s="30"/>
      <c r="L13" s="30"/>
      <c r="M13" s="30"/>
      <c r="N13" s="30">
        <v>2.8</v>
      </c>
      <c r="O13" s="30"/>
      <c r="P13" s="27"/>
      <c r="Q13" s="33" t="s">
        <v>10</v>
      </c>
      <c r="R13" s="34">
        <v>27.4</v>
      </c>
    </row>
    <row r="14" spans="1:24" x14ac:dyDescent="0.2">
      <c r="A14" s="15" t="s">
        <v>33</v>
      </c>
      <c r="B14" s="30"/>
      <c r="C14" s="30"/>
      <c r="D14" s="30"/>
      <c r="E14" s="30"/>
      <c r="F14" s="30"/>
      <c r="G14" s="30">
        <v>43.44</v>
      </c>
      <c r="H14" s="30">
        <v>13.38</v>
      </c>
      <c r="I14" s="30"/>
      <c r="J14" s="32">
        <f>SUM(H14,G14)</f>
        <v>56.82</v>
      </c>
      <c r="K14" s="30"/>
      <c r="L14" s="30"/>
      <c r="M14" s="30"/>
      <c r="N14" s="30"/>
      <c r="O14" s="30"/>
      <c r="P14" s="27"/>
      <c r="Q14" s="33"/>
      <c r="R14" s="34"/>
      <c r="X14" s="23"/>
    </row>
    <row r="15" spans="1:24" x14ac:dyDescent="0.2">
      <c r="A15" s="15" t="s">
        <v>22</v>
      </c>
      <c r="B15" s="31">
        <v>16.8</v>
      </c>
      <c r="C15" s="30"/>
      <c r="D15" s="31">
        <v>8.9550000000000001</v>
      </c>
      <c r="E15" s="30">
        <v>7.36</v>
      </c>
      <c r="F15" s="30"/>
      <c r="G15" s="31">
        <v>24.4</v>
      </c>
      <c r="H15" s="30">
        <v>8.2200000000000006</v>
      </c>
      <c r="I15" s="31"/>
      <c r="J15" s="32">
        <f>SUM(B15,G15,D15)</f>
        <v>50.155000000000001</v>
      </c>
      <c r="K15" s="30"/>
      <c r="L15" s="30"/>
      <c r="M15" s="30"/>
      <c r="N15" s="35"/>
      <c r="O15" s="30"/>
      <c r="P15" s="27"/>
      <c r="Q15" s="33" t="s">
        <v>10</v>
      </c>
      <c r="R15" s="34">
        <v>14.98</v>
      </c>
    </row>
    <row r="16" spans="1:24" x14ac:dyDescent="0.2">
      <c r="A16" s="15" t="s">
        <v>25</v>
      </c>
      <c r="B16" s="30"/>
      <c r="C16" s="31">
        <v>15.3</v>
      </c>
      <c r="D16" s="30"/>
      <c r="E16" s="30"/>
      <c r="F16" s="30"/>
      <c r="G16" s="31">
        <v>24.08</v>
      </c>
      <c r="H16" s="31">
        <v>9.16</v>
      </c>
      <c r="I16" s="30"/>
      <c r="J16" s="32">
        <f>SUM(H16,G16,C16)</f>
        <v>48.539999999999992</v>
      </c>
      <c r="K16" s="30"/>
      <c r="L16" s="30">
        <v>2.16</v>
      </c>
      <c r="M16" s="30"/>
      <c r="N16" s="30"/>
      <c r="O16" s="30"/>
      <c r="P16" s="27"/>
      <c r="Q16" s="33"/>
      <c r="R16" s="34" t="s">
        <v>0</v>
      </c>
      <c r="V16" s="19"/>
    </row>
    <row r="17" spans="1:18" x14ac:dyDescent="0.2">
      <c r="A17" s="15" t="s">
        <v>28</v>
      </c>
      <c r="B17" s="30"/>
      <c r="C17" s="30"/>
      <c r="D17" s="30"/>
      <c r="E17" s="31">
        <v>6</v>
      </c>
      <c r="F17" s="30"/>
      <c r="G17" s="31">
        <v>25</v>
      </c>
      <c r="H17" s="31">
        <v>12.7</v>
      </c>
      <c r="I17" s="30"/>
      <c r="J17" s="32">
        <f>SUM(H17,G17,E17)</f>
        <v>43.7</v>
      </c>
      <c r="K17" s="30"/>
      <c r="L17" s="30"/>
      <c r="M17" s="30"/>
      <c r="N17" s="30">
        <v>3.7</v>
      </c>
      <c r="O17" s="30"/>
      <c r="P17" s="27"/>
      <c r="Q17" s="33"/>
      <c r="R17" s="34"/>
    </row>
    <row r="18" spans="1:18" x14ac:dyDescent="0.2">
      <c r="A18" s="15" t="s">
        <v>41</v>
      </c>
      <c r="B18" s="30"/>
      <c r="C18" s="30"/>
      <c r="D18" s="30"/>
      <c r="E18" s="30"/>
      <c r="F18" s="30"/>
      <c r="G18" s="31">
        <v>26.74</v>
      </c>
      <c r="H18" s="31">
        <v>11.7</v>
      </c>
      <c r="I18" s="30"/>
      <c r="J18" s="32">
        <f>SUM(H18,G18)</f>
        <v>38.44</v>
      </c>
      <c r="K18" s="30"/>
      <c r="L18" s="30"/>
      <c r="M18" s="30"/>
      <c r="N18" s="30">
        <v>3.16</v>
      </c>
      <c r="O18" s="30"/>
      <c r="P18" s="27"/>
      <c r="Q18" s="33" t="s">
        <v>4</v>
      </c>
      <c r="R18" s="34">
        <v>9.6</v>
      </c>
    </row>
    <row r="19" spans="1:18" x14ac:dyDescent="0.2">
      <c r="A19" s="15" t="s">
        <v>35</v>
      </c>
      <c r="B19" s="30"/>
      <c r="C19" s="30"/>
      <c r="D19" s="30"/>
      <c r="E19" s="30"/>
      <c r="F19" s="30"/>
      <c r="G19" s="31">
        <v>21.22</v>
      </c>
      <c r="H19" s="31">
        <v>14.56</v>
      </c>
      <c r="I19" s="30"/>
      <c r="J19" s="32">
        <f>SUM(H19,G19)</f>
        <v>35.78</v>
      </c>
      <c r="K19" s="30"/>
      <c r="L19" s="30"/>
      <c r="M19" s="31">
        <v>2.78</v>
      </c>
      <c r="N19" s="30">
        <v>3.04</v>
      </c>
      <c r="O19" s="30"/>
      <c r="P19" s="27"/>
      <c r="Q19" s="33"/>
      <c r="R19" s="34"/>
    </row>
    <row r="20" spans="1:18" x14ac:dyDescent="0.2">
      <c r="A20" s="14" t="s">
        <v>18</v>
      </c>
      <c r="B20" s="31">
        <v>18.899999999999999</v>
      </c>
      <c r="C20" s="31">
        <v>15.52</v>
      </c>
      <c r="D20" s="30"/>
      <c r="E20" s="30"/>
      <c r="F20" s="30"/>
      <c r="G20" s="30"/>
      <c r="H20" s="30"/>
      <c r="I20" s="30"/>
      <c r="J20" s="32">
        <f>SUM(B20:I20)</f>
        <v>34.42</v>
      </c>
      <c r="K20" s="30"/>
      <c r="L20" s="30"/>
      <c r="M20" s="30"/>
      <c r="N20" s="30"/>
      <c r="O20" s="30"/>
      <c r="P20" s="27"/>
      <c r="Q20" s="33"/>
      <c r="R20" s="34"/>
    </row>
    <row r="21" spans="1:18" x14ac:dyDescent="0.2">
      <c r="A21" s="15" t="s">
        <v>32</v>
      </c>
      <c r="B21" s="30"/>
      <c r="C21" s="30"/>
      <c r="D21" s="30"/>
      <c r="E21" s="30">
        <v>1.36</v>
      </c>
      <c r="F21" s="31"/>
      <c r="G21" s="31">
        <v>16.34</v>
      </c>
      <c r="H21" s="31">
        <v>5.38</v>
      </c>
      <c r="I21" s="31">
        <v>11.06</v>
      </c>
      <c r="J21" s="32">
        <f>SUM(H21,G21,E21,I21)</f>
        <v>34.14</v>
      </c>
      <c r="K21" s="30"/>
      <c r="L21" s="30"/>
      <c r="M21" s="30"/>
      <c r="N21" s="30"/>
      <c r="O21" s="30"/>
      <c r="P21" s="27"/>
      <c r="Q21" s="33"/>
      <c r="R21" s="34"/>
    </row>
    <row r="22" spans="1:18" x14ac:dyDescent="0.2">
      <c r="A22" s="15" t="s">
        <v>19</v>
      </c>
      <c r="B22" s="31">
        <v>21</v>
      </c>
      <c r="C22" s="35">
        <v>3</v>
      </c>
      <c r="D22" s="30"/>
      <c r="E22" s="31">
        <v>4.8</v>
      </c>
      <c r="F22" s="31">
        <v>7.72</v>
      </c>
      <c r="G22" s="30"/>
      <c r="H22" s="30"/>
      <c r="I22" s="31"/>
      <c r="J22" s="32">
        <f>SUM(F22,E22,B22)</f>
        <v>33.519999999999996</v>
      </c>
      <c r="K22" s="30"/>
      <c r="L22" s="30"/>
      <c r="M22" s="30"/>
      <c r="N22" s="30"/>
      <c r="O22" s="30"/>
      <c r="P22" s="27">
        <v>2.0659999999999998</v>
      </c>
      <c r="Q22" s="33"/>
      <c r="R22" s="34"/>
    </row>
    <row r="23" spans="1:18" x14ac:dyDescent="0.2">
      <c r="A23" s="15" t="s">
        <v>21</v>
      </c>
      <c r="B23" s="30"/>
      <c r="C23" s="31">
        <v>24.12</v>
      </c>
      <c r="D23" s="30"/>
      <c r="E23" s="31">
        <v>9</v>
      </c>
      <c r="F23" s="30"/>
      <c r="G23" s="30"/>
      <c r="H23" s="30"/>
      <c r="I23" s="30" t="s">
        <v>0</v>
      </c>
      <c r="J23" s="32">
        <f>SUM(E23,C23)</f>
        <v>33.120000000000005</v>
      </c>
      <c r="K23" s="30"/>
      <c r="L23" s="30"/>
      <c r="M23" s="30"/>
      <c r="N23" s="31">
        <v>8.1199999999999992</v>
      </c>
      <c r="O23" s="30"/>
      <c r="P23" s="27"/>
      <c r="Q23" s="33"/>
      <c r="R23" s="34"/>
    </row>
    <row r="24" spans="1:18" x14ac:dyDescent="0.2">
      <c r="A24" s="15" t="s">
        <v>39</v>
      </c>
      <c r="B24" s="30"/>
      <c r="C24" s="30"/>
      <c r="D24" s="30"/>
      <c r="E24" s="30"/>
      <c r="F24" s="30"/>
      <c r="G24" s="31">
        <v>16.34</v>
      </c>
      <c r="H24" s="31">
        <v>10.84</v>
      </c>
      <c r="I24" s="31">
        <v>4.8</v>
      </c>
      <c r="J24" s="32">
        <f>SUM(H24,G24, I24)</f>
        <v>31.98</v>
      </c>
      <c r="K24" s="30"/>
      <c r="L24" s="30"/>
      <c r="M24" s="30"/>
      <c r="N24" s="30"/>
      <c r="O24" s="30"/>
      <c r="P24" s="27"/>
      <c r="Q24" s="33"/>
      <c r="R24" s="34"/>
    </row>
    <row r="25" spans="1:18" x14ac:dyDescent="0.2">
      <c r="A25" s="15" t="s">
        <v>36</v>
      </c>
      <c r="B25" s="30"/>
      <c r="C25" s="30"/>
      <c r="D25" s="30"/>
      <c r="E25" s="30"/>
      <c r="F25" s="30"/>
      <c r="G25" s="31">
        <v>20.22</v>
      </c>
      <c r="H25" s="31">
        <v>5.8</v>
      </c>
      <c r="I25" s="30"/>
      <c r="J25" s="32">
        <f>SUM(H25,G25)</f>
        <v>26.02</v>
      </c>
      <c r="K25" s="30"/>
      <c r="L25" s="30"/>
      <c r="M25" s="30"/>
      <c r="N25" s="30"/>
      <c r="O25" s="30"/>
      <c r="P25" s="27"/>
      <c r="Q25" s="33"/>
      <c r="R25" s="34"/>
    </row>
    <row r="26" spans="1:18" x14ac:dyDescent="0.2">
      <c r="A26" s="15" t="s">
        <v>23</v>
      </c>
      <c r="B26" s="31">
        <v>12.3</v>
      </c>
      <c r="C26" s="31">
        <v>11.3</v>
      </c>
      <c r="D26" s="30"/>
      <c r="E26" s="31">
        <v>0.98</v>
      </c>
      <c r="F26" s="30"/>
      <c r="G26" s="30"/>
      <c r="H26" s="30"/>
      <c r="I26" s="30"/>
      <c r="J26" s="32">
        <f>SUM(E26,C26,B26)</f>
        <v>24.580000000000002</v>
      </c>
      <c r="K26" s="30"/>
      <c r="L26" s="30"/>
      <c r="M26" s="30"/>
      <c r="N26" s="30"/>
      <c r="O26" s="30"/>
      <c r="P26" s="27"/>
      <c r="Q26" s="33"/>
      <c r="R26" s="34"/>
    </row>
    <row r="27" spans="1:18" x14ac:dyDescent="0.2">
      <c r="A27" s="15" t="s">
        <v>43</v>
      </c>
      <c r="B27" s="30"/>
      <c r="C27" s="30" t="s">
        <v>0</v>
      </c>
      <c r="D27" s="30"/>
      <c r="E27" s="30"/>
      <c r="F27" s="30"/>
      <c r="G27" s="31">
        <v>16.52</v>
      </c>
      <c r="H27" s="31">
        <v>3.96</v>
      </c>
      <c r="I27" s="31">
        <v>3.16</v>
      </c>
      <c r="J27" s="32">
        <f>SUM(H27,G27,I27)</f>
        <v>23.64</v>
      </c>
      <c r="K27" s="30"/>
      <c r="L27" s="30"/>
      <c r="M27" s="30"/>
      <c r="N27" s="30" t="s">
        <v>0</v>
      </c>
      <c r="O27" s="30"/>
      <c r="P27" s="27"/>
      <c r="Q27" s="33"/>
      <c r="R27" s="34"/>
    </row>
    <row r="28" spans="1:18" x14ac:dyDescent="0.2">
      <c r="A28" s="15" t="s">
        <v>38</v>
      </c>
      <c r="B28" s="30"/>
      <c r="C28" s="30"/>
      <c r="D28" s="30"/>
      <c r="E28" s="30"/>
      <c r="F28" s="30"/>
      <c r="G28" s="31">
        <v>18.52</v>
      </c>
      <c r="H28" s="31">
        <v>0.54</v>
      </c>
      <c r="I28" s="30"/>
      <c r="J28" s="32">
        <f>SUM(H28,G28)</f>
        <v>19.059999999999999</v>
      </c>
      <c r="K28" s="30"/>
      <c r="L28" s="30"/>
      <c r="M28" s="30"/>
      <c r="N28" s="30"/>
      <c r="O28" s="30"/>
      <c r="P28" s="27"/>
      <c r="Q28" s="33"/>
      <c r="R28" s="34"/>
    </row>
    <row r="29" spans="1:18" x14ac:dyDescent="0.2">
      <c r="A29" s="15" t="s">
        <v>27</v>
      </c>
      <c r="B29" s="30"/>
      <c r="C29" s="30"/>
      <c r="D29" s="30"/>
      <c r="E29" s="31">
        <v>8.6</v>
      </c>
      <c r="F29" s="30"/>
      <c r="G29" s="30"/>
      <c r="H29" s="30"/>
      <c r="I29" s="30"/>
      <c r="J29" s="32">
        <f>SUM(E29)</f>
        <v>8.6</v>
      </c>
      <c r="K29" s="30"/>
      <c r="L29" s="30">
        <v>5</v>
      </c>
      <c r="M29" s="30"/>
      <c r="N29" s="30"/>
      <c r="O29" s="30" t="s">
        <v>0</v>
      </c>
      <c r="P29" s="27"/>
      <c r="Q29" s="33" t="s">
        <v>0</v>
      </c>
      <c r="R29" s="34"/>
    </row>
    <row r="30" spans="1:18" x14ac:dyDescent="0.2">
      <c r="A30" s="15" t="s">
        <v>37</v>
      </c>
      <c r="B30" s="30"/>
      <c r="C30" s="30"/>
      <c r="D30" s="30"/>
      <c r="E30" s="30"/>
      <c r="F30" s="30"/>
      <c r="G30" s="31">
        <v>7.12</v>
      </c>
      <c r="H30" s="30"/>
      <c r="I30" s="30"/>
      <c r="J30" s="32">
        <f>SUM(G30)</f>
        <v>7.12</v>
      </c>
      <c r="K30" s="30"/>
      <c r="L30" s="30"/>
      <c r="M30" s="30"/>
      <c r="N30" s="30"/>
      <c r="O30" s="30"/>
      <c r="P30" s="27"/>
      <c r="Q30" s="33"/>
      <c r="R30" s="34"/>
    </row>
    <row r="31" spans="1:18" x14ac:dyDescent="0.2">
      <c r="A31" s="39" t="s">
        <v>53</v>
      </c>
      <c r="B31" s="30"/>
      <c r="C31" s="30"/>
      <c r="D31" s="30"/>
      <c r="E31" s="31"/>
      <c r="F31" s="30"/>
      <c r="G31" s="30"/>
      <c r="H31" s="30"/>
      <c r="I31" s="31">
        <v>5.63</v>
      </c>
      <c r="J31" s="32">
        <f>SUM(I31)</f>
        <v>5.63</v>
      </c>
      <c r="K31" s="30"/>
      <c r="L31" s="30"/>
      <c r="M31" s="30"/>
      <c r="N31" s="30"/>
      <c r="O31" s="30"/>
      <c r="P31" s="30"/>
      <c r="Q31" s="38"/>
      <c r="R31" s="30"/>
    </row>
    <row r="32" spans="1:18" x14ac:dyDescent="0.2">
      <c r="A32" s="15" t="s">
        <v>29</v>
      </c>
      <c r="B32" s="30"/>
      <c r="C32" s="30"/>
      <c r="D32" s="30"/>
      <c r="E32" s="30"/>
      <c r="F32" s="31">
        <v>5.26</v>
      </c>
      <c r="G32" s="30"/>
      <c r="H32" s="30"/>
      <c r="I32" s="30"/>
      <c r="J32" s="32">
        <v>5.26</v>
      </c>
      <c r="K32" s="30"/>
      <c r="L32" s="30"/>
      <c r="M32" s="30"/>
      <c r="N32" s="30"/>
      <c r="O32" s="30"/>
      <c r="P32" s="27"/>
      <c r="Q32" s="33"/>
      <c r="R32" s="34"/>
    </row>
    <row r="33" spans="1:18" x14ac:dyDescent="0.2">
      <c r="A33" s="15" t="s">
        <v>30</v>
      </c>
      <c r="B33" s="31">
        <v>4.2</v>
      </c>
      <c r="C33" s="30"/>
      <c r="D33" s="30"/>
      <c r="E33" s="30"/>
      <c r="F33" s="30"/>
      <c r="G33" s="30"/>
      <c r="H33" s="30"/>
      <c r="I33" s="30"/>
      <c r="J33" s="32">
        <v>4.2</v>
      </c>
      <c r="K33" s="30"/>
      <c r="L33" s="30"/>
      <c r="M33" s="30"/>
      <c r="N33" s="30"/>
      <c r="O33" s="30"/>
      <c r="P33" s="27"/>
      <c r="Q33" s="33"/>
      <c r="R33" s="34"/>
    </row>
    <row r="34" spans="1:18" x14ac:dyDescent="0.2">
      <c r="A34" s="15" t="s">
        <v>31</v>
      </c>
      <c r="B34" s="30"/>
      <c r="C34" s="30"/>
      <c r="D34" s="30"/>
      <c r="E34" s="31">
        <v>3.86</v>
      </c>
      <c r="F34" s="30"/>
      <c r="G34" s="30"/>
      <c r="H34" s="30"/>
      <c r="I34" s="30"/>
      <c r="J34" s="32">
        <v>3.86</v>
      </c>
      <c r="K34" s="30"/>
      <c r="L34" s="30"/>
      <c r="M34" s="30"/>
      <c r="N34" s="30"/>
      <c r="O34" s="30"/>
      <c r="P34" s="27"/>
      <c r="Q34" s="33"/>
      <c r="R34" s="34"/>
    </row>
    <row r="35" spans="1:18" x14ac:dyDescent="0.2">
      <c r="J35" s="2"/>
    </row>
    <row r="36" spans="1:18" x14ac:dyDescent="0.2">
      <c r="A36" s="2" t="s">
        <v>47</v>
      </c>
      <c r="J36" s="2"/>
    </row>
    <row r="37" spans="1:18" x14ac:dyDescent="0.2">
      <c r="A37" s="2" t="s">
        <v>48</v>
      </c>
      <c r="J37" s="2"/>
    </row>
    <row r="38" spans="1:18" x14ac:dyDescent="0.2">
      <c r="A38" s="2" t="s">
        <v>55</v>
      </c>
      <c r="J38" s="2"/>
    </row>
    <row r="39" spans="1:18" x14ac:dyDescent="0.2">
      <c r="J39" s="2"/>
    </row>
    <row r="40" spans="1:18" x14ac:dyDescent="0.2">
      <c r="J40" s="2"/>
    </row>
    <row r="41" spans="1:18" x14ac:dyDescent="0.2">
      <c r="J41" s="2"/>
    </row>
    <row r="42" spans="1:18" x14ac:dyDescent="0.2">
      <c r="J42" s="2"/>
    </row>
    <row r="43" spans="1:18" x14ac:dyDescent="0.2">
      <c r="J43" s="2"/>
    </row>
    <row r="44" spans="1:18" x14ac:dyDescent="0.2">
      <c r="J44" s="2"/>
    </row>
    <row r="45" spans="1:18" x14ac:dyDescent="0.2">
      <c r="J45" s="2"/>
    </row>
    <row r="46" spans="1:18" x14ac:dyDescent="0.2">
      <c r="J46" s="2"/>
    </row>
    <row r="47" spans="1:18" x14ac:dyDescent="0.2">
      <c r="J47" s="2"/>
    </row>
    <row r="48" spans="1:18" x14ac:dyDescent="0.2">
      <c r="J48" s="2"/>
    </row>
    <row r="49" spans="10:10" x14ac:dyDescent="0.2">
      <c r="J49" s="2"/>
    </row>
    <row r="50" spans="10:10" x14ac:dyDescent="0.2">
      <c r="J50" s="2"/>
    </row>
    <row r="51" spans="10:10" x14ac:dyDescent="0.2">
      <c r="J51" s="2"/>
    </row>
    <row r="52" spans="10:10" x14ac:dyDescent="0.2">
      <c r="J52" s="2"/>
    </row>
    <row r="53" spans="10:10" x14ac:dyDescent="0.2">
      <c r="J53" s="2"/>
    </row>
    <row r="54" spans="10:10" x14ac:dyDescent="0.2">
      <c r="J54" s="2"/>
    </row>
    <row r="55" spans="10:10" x14ac:dyDescent="0.2">
      <c r="J55" s="2"/>
    </row>
    <row r="56" spans="10:10" x14ac:dyDescent="0.2">
      <c r="J56" s="2"/>
    </row>
    <row r="57" spans="10:10" x14ac:dyDescent="0.2">
      <c r="J57" s="2"/>
    </row>
    <row r="58" spans="10:10" x14ac:dyDescent="0.2">
      <c r="J58" s="2"/>
    </row>
    <row r="59" spans="10:10" x14ac:dyDescent="0.2">
      <c r="J59" s="2"/>
    </row>
    <row r="60" spans="10:10" x14ac:dyDescent="0.2">
      <c r="J60" s="2"/>
    </row>
    <row r="61" spans="10:10" x14ac:dyDescent="0.2">
      <c r="J61" s="2"/>
    </row>
    <row r="62" spans="10:10" x14ac:dyDescent="0.2">
      <c r="J62" s="2"/>
    </row>
    <row r="63" spans="10:10" x14ac:dyDescent="0.2">
      <c r="J63" s="2"/>
    </row>
    <row r="64" spans="10:10" x14ac:dyDescent="0.2">
      <c r="J64" s="2"/>
    </row>
    <row r="65" spans="10:10" x14ac:dyDescent="0.2">
      <c r="J65" s="2"/>
    </row>
    <row r="66" spans="10:10" x14ac:dyDescent="0.2">
      <c r="J66" s="2"/>
    </row>
    <row r="67" spans="10:10" x14ac:dyDescent="0.2">
      <c r="J67" s="2"/>
    </row>
    <row r="68" spans="10:10" x14ac:dyDescent="0.2">
      <c r="J68" s="2"/>
    </row>
    <row r="69" spans="10:10" x14ac:dyDescent="0.2">
      <c r="J69" s="2"/>
    </row>
    <row r="70" spans="10:10" x14ac:dyDescent="0.2">
      <c r="J70" s="2"/>
    </row>
    <row r="71" spans="10:10" x14ac:dyDescent="0.2">
      <c r="J71" s="2"/>
    </row>
    <row r="72" spans="10:10" x14ac:dyDescent="0.2">
      <c r="J72" s="2"/>
    </row>
    <row r="73" spans="10:10" x14ac:dyDescent="0.2">
      <c r="J73" s="2"/>
    </row>
    <row r="74" spans="10:10" x14ac:dyDescent="0.2">
      <c r="J74" s="2"/>
    </row>
  </sheetData>
  <sortState xmlns:xlrd2="http://schemas.microsoft.com/office/spreadsheetml/2017/richdata2" ref="A7:R34">
    <sortCondition descending="1" ref="J7:J34"/>
  </sortState>
  <mergeCells count="4">
    <mergeCell ref="B5:I5"/>
    <mergeCell ref="B1:O1"/>
    <mergeCell ref="B2:O2"/>
    <mergeCell ref="K5:P5"/>
  </mergeCells>
  <phoneticPr fontId="1" type="noConversion"/>
  <pageMargins left="0.75" right="0.75" top="1" bottom="1" header="0.5" footer="0.5"/>
  <pageSetup paperSize="9" orientation="landscape" verticalDpi="300" r:id="rId1"/>
  <headerFooter alignWithMargins="0">
    <oddHeader>&amp;F</oddHeader>
  </headerFooter>
  <ignoredErrors>
    <ignoredError sqref="D6:I6 B6" numberStoredAsText="1"/>
  </ignoredErrors>
  <drawing r:id="rId2"/>
</worksheet>
</file>

<file path=docMetadata/LabelInfo.xml><?xml version="1.0" encoding="utf-8"?>
<clbl:labelList xmlns:clbl="http://schemas.microsoft.com/office/2020/mipLabelMetadata">
  <clbl:label id="{3aa4a235-b6e2-48d5-9195-7fcf05b459b0}" enabled="0" method="" siteId="{3aa4a235-b6e2-48d5-9195-7fcf05b459b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EDB Bruker</dc:creator>
  <cp:lastModifiedBy>Frode Salte</cp:lastModifiedBy>
  <cp:revision/>
  <dcterms:created xsi:type="dcterms:W3CDTF">2010-04-04T08:13:44Z</dcterms:created>
  <dcterms:modified xsi:type="dcterms:W3CDTF">2025-10-20T07:54:55Z</dcterms:modified>
</cp:coreProperties>
</file>